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micolc8779\Downloads\"/>
    </mc:Choice>
  </mc:AlternateContent>
  <xr:revisionPtr revIDLastSave="0" documentId="8_{C3F09B4E-2E3D-43A5-B07A-452A5FC416DC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Zał. nr 1b" sheetId="3" r:id="rId1"/>
    <sheet name="Arkusz2" sheetId="2" state="hidden" r:id="rId2"/>
  </sheets>
  <definedNames>
    <definedName name="_xlnm._FilterDatabase" localSheetId="0" hidden="1">'Zał. nr 1b'!$A$6:$B$64</definedName>
    <definedName name="_xlnm.Print_Area" localSheetId="0">'Zał. nr 1b'!$A$1:$D$71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3" l="1"/>
  <c r="D30" i="3" s="1"/>
  <c r="C42" i="3" l="1"/>
  <c r="D42" i="3" s="1"/>
  <c r="C24" i="3" l="1"/>
  <c r="D24" i="3" s="1"/>
  <c r="C7" i="3" l="1"/>
  <c r="D7" i="3" s="1"/>
  <c r="C10" i="3"/>
  <c r="D10" i="3" s="1"/>
  <c r="C14" i="3"/>
  <c r="C17" i="3"/>
  <c r="D17" i="3" s="1"/>
  <c r="C21" i="3"/>
  <c r="D21" i="3" s="1"/>
  <c r="C35" i="3"/>
  <c r="C38" i="3"/>
  <c r="C46" i="3"/>
  <c r="C49" i="3"/>
  <c r="D49" i="3" s="1"/>
  <c r="C53" i="3"/>
  <c r="D53" i="3" s="1"/>
  <c r="C56" i="3"/>
  <c r="D56" i="3" l="1"/>
  <c r="A15" i="2"/>
  <c r="D35" i="3"/>
  <c r="D38" i="3"/>
  <c r="D14" i="3"/>
  <c r="D46" i="3" l="1"/>
  <c r="A14" i="2" s="1"/>
  <c r="E19" i="2" s="1"/>
  <c r="A60" i="3" s="1"/>
</calcChain>
</file>

<file path=xl/sharedStrings.xml><?xml version="1.0" encoding="utf-8"?>
<sst xmlns="http://schemas.openxmlformats.org/spreadsheetml/2006/main" count="81" uniqueCount="51">
  <si>
    <t>TAK</t>
  </si>
  <si>
    <t>NIE</t>
  </si>
  <si>
    <t>Ryzyko dotyczące planowanych rozwiązań technicznych i technologicznych</t>
  </si>
  <si>
    <t>Ryzyko prawne i instytucjonalne</t>
  </si>
  <si>
    <t>Ryzyko finansowe</t>
  </si>
  <si>
    <t>NIE DOTYCZY</t>
  </si>
  <si>
    <t>nie dotyczy</t>
  </si>
  <si>
    <t>poziom ryzyka</t>
  </si>
  <si>
    <t>niski poziom ryzyka</t>
  </si>
  <si>
    <t>średni poziom ryzyka</t>
  </si>
  <si>
    <t/>
  </si>
  <si>
    <t>waga</t>
  </si>
  <si>
    <t>Ryzyko naruszenia przepisów prawa</t>
  </si>
  <si>
    <t>Ryzyko nieefektywnego zarządzania projektem</t>
  </si>
  <si>
    <t>Ocena ryzyka:</t>
  </si>
  <si>
    <t>Ryzyko podwójnego finansowania</t>
  </si>
  <si>
    <t>Ryzyko niskie.</t>
  </si>
  <si>
    <t>podpis</t>
  </si>
  <si>
    <t>1. Czy w projekcie przewiduje się wykazanie tego samego kosztu w ramach innego projektu złożonego lub będącego w trakcie realizacji, współfinansowanego ze środków krajowych lub wspólnotowych?</t>
  </si>
  <si>
    <t>3. Czy do wyboru wykonawcy/ podwykonawcy usługi w ramach projektu, wskazanego z nazwy we wniosku o dofinansowanie, zastosowano obowiązujące na Uczelni przepisy wynikające z Regulaminu udzielania zamówień publicznych  w Politechnice Wrocławskiej oraz regulacje konkursowe?</t>
  </si>
  <si>
    <t>2. Czy w projekcie przewiduje się wykazanie tych samych zadań (lub ich części) w ramach innego projektu zakończonego lub złożonego lub będącego w trakcie realizacji, współfinansowanego ze środków krajowych lub wspólnotowych?</t>
  </si>
  <si>
    <t>4. Czy w stosunku do konsorcjanta/ wykonawcy usługi (przedsiębiorcy)/ podwykonawcy istnieją powiązania kapitałowe lub osobowe kierownika projektu lub personelu projektu wskazanego we wniosku o dofinansowanie?</t>
  </si>
  <si>
    <t>Ryzyko dotyczące wyboru partnera biznesowego</t>
  </si>
  <si>
    <t>Czynnik ryzyka</t>
  </si>
  <si>
    <t>5. Czy Politechnika Wrocławska ponosi odpowiedzialność indywidualną lub współodpowiedzialność za wdrożenie rezultatów projektu po zakończeniu umowy o dofinansowanie?</t>
  </si>
  <si>
    <t>Działania zapobiegawcze - wymagane uzupełnienie w przypadku wystąpienia ryzyka</t>
  </si>
  <si>
    <t>Ryzyko (ocena Kierownika Projektu)</t>
  </si>
  <si>
    <t>występowanie czynnika ryzyka</t>
  </si>
  <si>
    <t>wysoki poziom ryzyka</t>
  </si>
  <si>
    <t>Należy podjąć działania zaradcze, które pozwolą zmniejszyć poziom ryzyka projektowego.</t>
  </si>
  <si>
    <t>Imię i nazwisko pracownika Działu Projektów</t>
  </si>
  <si>
    <t>Data wpływu do Działu Projektów</t>
  </si>
  <si>
    <t>(proszę wpisać inne działania lub wyjaśnienie/ uzasadnienie dla braku konieczności wykazania działań zapobiegawczych bądź minimalizujących ryzyko)
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</si>
  <si>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6. Czy projekt przewiduje  komercyjne wykorzystanie rezultatów przez Politechnikę Wrocławską po zakończeniu umowy o dofinansowanie?</t>
  </si>
  <si>
    <r>
      <t xml:space="preserve">ANALIZA RYZYKA PROJEKTU* 
</t>
    </r>
    <r>
      <rPr>
        <i/>
        <sz val="12"/>
        <rFont val="Times New Roman"/>
        <family val="1"/>
        <charset val="238"/>
      </rPr>
      <t xml:space="preserve">*przeprowadzana na etapie opracowywania wniosku aplikacyjnego, 
* </t>
    </r>
    <r>
      <rPr>
        <b/>
        <i/>
        <sz val="12"/>
        <rFont val="Times New Roman"/>
        <family val="1"/>
        <charset val="238"/>
      </rPr>
      <t>nie dotyczy indywidulanych grantów badawczych, stypendiów oraz projektów krajowych NCN</t>
    </r>
  </si>
  <si>
    <t>Tytuł projektu/ Akronim: ……………………………………………………………………………………………………………………………………………………………………………………………………..
Konkurs: ………………………………………… , Program: ………………………………………………….. , Instytucja finansująca: …………………………………………………………………
Kierownik projektu: ……………………(imię i nazwisko)……………………............................</t>
  </si>
  <si>
    <t>Data, Imię i nazwisko Kierownika projektu</t>
  </si>
  <si>
    <t>Data, Imię i nazwisko Asystenta projektowego</t>
  </si>
  <si>
    <t>Data, czytelny podpis lub podpis z pieczęcią imienną kierownika jednostki organizacyjnej realizującej projekt (Dziekan, Dyrektor, Właściwy Prorektor)</t>
  </si>
  <si>
    <t>7. Czy w związku z projektem istnieje ryzyko naruszenia poufności, integralności i dostępności danych osobowych?</t>
  </si>
  <si>
    <t>8. Czy w projekcie przewiduje się zaangażowanie tego samego kierownika projektu lub zespołu projektowego  bądź jego części, w ramach innego projektu złożonego lub będącego w trakcie realizacji?</t>
  </si>
  <si>
    <t>9. Czy dla projektu partnerskiego zostanie zawarta umowa konsorcjum przed złożeniem wniosku o dofinansowanie?</t>
  </si>
  <si>
    <t>(proszę wpisać inne działania lub wyjaśnienie/ uzasadnienie dla braku konieczności wykazania działań zapobiegawczych bądź minimalizujących ryzyko)
………………………………………………………………………………………………………………………………………………………………………………………………</t>
  </si>
  <si>
    <t>(proszę wpisać inne działania lub wyjaśnienie/ uzasadnienie dla braku konieczności wykazania działań zapobiegawczych bądź minimalizujących ryzyko)
……………………………………………………………………………………………………………………………………………………………………………………………</t>
  </si>
  <si>
    <t>Ryzyko naruszenia przepisów o ochronie danych osobowych</t>
  </si>
  <si>
    <r>
      <t>10. Czy istnieje możliwość zastąpienia przedsiębiorcy -partnera innym podmiotem w przypadku jego rezygnacji z projektu? (</t>
    </r>
    <r>
      <rPr>
        <i/>
        <sz val="12"/>
        <rFont val="Times New Roman"/>
        <family val="1"/>
        <charset val="238"/>
      </rPr>
      <t>nie dotyczy projektów w których PWr nie uczestniczy w wyborze partnera/ów)</t>
    </r>
  </si>
  <si>
    <t>11. Czy w projekcie istnieje możliwość uwzględnienia kosztów pośrednich dla PWr?</t>
  </si>
  <si>
    <t>12. Czy w projekcie istnieje konieczność zaangażowania przez PWr środków własnych (obejmujących wszystkie koszty projektu w tym np. wkład własny, koszty amortyzacji, obsługa administracyjna projektu) przewyższających wartość kosztów pośrednich przysługujących PWr?</t>
  </si>
  <si>
    <t>13. Czy przystępując do projektu uczelnia jest zobowiązana do podpisania oświadczenia o pomocy publicznej?</t>
  </si>
  <si>
    <t>14. Czy przystępując do projektu uczelnia będzie otrzymywała/ udzielała pomoc de minimis?</t>
  </si>
  <si>
    <t>załącznik 1b do ZW 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</si>
</sst>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9"/>
      <color theme="4" tint="-0.249977111117893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theme="4" tint="-0.249977111117893"/>
      <name val="Times New Roman"/>
      <family val="1"/>
      <charset val="238"/>
    </font>
    <font>
      <sz val="9"/>
      <name val="Times New Roman"/>
      <family val="1"/>
      <charset val="238"/>
    </font>
    <font>
      <i/>
      <sz val="9"/>
      <color theme="4" tint="-0.249977111117893"/>
      <name val="Times New Roman"/>
      <family val="1"/>
      <charset val="238"/>
    </font>
    <font>
      <b/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rgb="FF7E97AD"/>
      </left>
      <right style="thin">
        <color rgb="FF7E97AD"/>
      </right>
      <top style="thin">
        <color rgb="FF7E97AD"/>
      </top>
      <bottom style="thin">
        <color rgb="FF7E97AD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2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 style="medium">
        <color rgb="FF0070C0"/>
      </right>
      <top style="thin">
        <color rgb="FF0070C0"/>
      </top>
      <bottom/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/>
      <bottom/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/>
      <right style="medium">
        <color rgb="FF0070C0"/>
      </right>
      <top/>
      <bottom/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/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 style="medium">
        <color rgb="FF0070C0"/>
      </left>
      <right/>
      <top style="thin">
        <color rgb="FF0070C0"/>
      </top>
      <bottom/>
      <diagonal/>
    </border>
    <border>
      <left style="medium">
        <color rgb="FF0070C0"/>
      </left>
      <right/>
      <top style="medium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/>
      <diagonal/>
    </border>
    <border>
      <left style="thin">
        <color rgb="FF0070C0"/>
      </left>
      <right style="medium">
        <color rgb="FF0070C0"/>
      </right>
      <top/>
      <bottom/>
      <diagonal/>
    </border>
    <border>
      <left/>
      <right/>
      <top style="medium">
        <color rgb="FF0070C0"/>
      </top>
      <bottom style="thin">
        <color rgb="FF0070C0"/>
      </bottom>
      <diagonal/>
    </border>
    <border>
      <left/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 style="medium">
        <color rgb="FF0070C0"/>
      </left>
      <right/>
      <top style="thin">
        <color rgb="FF0070C0"/>
      </top>
      <bottom style="medium">
        <color rgb="FF0070C0"/>
      </bottom>
      <diagonal/>
    </border>
    <border>
      <left/>
      <right/>
      <top style="thin">
        <color rgb="FF0070C0"/>
      </top>
      <bottom style="medium">
        <color rgb="FF0070C0"/>
      </bottom>
      <diagonal/>
    </border>
    <border>
      <left/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center" vertical="center"/>
      <protection locked="0" hidden="1"/>
    </xf>
    <xf numFmtId="0" fontId="0" fillId="0" borderId="0" xfId="0" quotePrefix="1"/>
    <xf numFmtId="0" fontId="1" fillId="4" borderId="2" xfId="0" applyFont="1" applyFill="1" applyBorder="1" applyAlignment="1" applyProtection="1">
      <alignment vertical="center"/>
      <protection hidden="1"/>
    </xf>
    <xf numFmtId="0" fontId="1" fillId="4" borderId="2" xfId="0" applyFont="1" applyFill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5" fillId="0" borderId="0" xfId="0" applyFont="1" applyAlignment="1">
      <alignment vertical="center"/>
    </xf>
    <xf numFmtId="0" fontId="10" fillId="6" borderId="4" xfId="0" applyFont="1" applyFill="1" applyBorder="1" applyAlignment="1" applyProtection="1">
      <alignment horizontal="center" vertical="center" wrapText="1"/>
      <protection hidden="1"/>
    </xf>
    <xf numFmtId="0" fontId="11" fillId="6" borderId="4" xfId="0" applyFont="1" applyFill="1" applyBorder="1" applyAlignment="1" applyProtection="1">
      <alignment horizontal="center" vertical="center" wrapText="1"/>
      <protection hidden="1"/>
    </xf>
    <xf numFmtId="0" fontId="12" fillId="6" borderId="4" xfId="0" applyFont="1" applyFill="1" applyBorder="1" applyAlignment="1" applyProtection="1">
      <alignment horizontal="center" vertical="center" wrapText="1"/>
      <protection hidden="1"/>
    </xf>
    <xf numFmtId="0" fontId="4" fillId="5" borderId="6" xfId="0" applyFont="1" applyFill="1" applyBorder="1" applyAlignment="1" applyProtection="1">
      <alignment vertical="top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3" fillId="0" borderId="7" xfId="0" applyFont="1" applyBorder="1" applyAlignment="1" applyProtection="1">
      <alignment vertical="top" wrapText="1"/>
      <protection hidden="1"/>
    </xf>
    <xf numFmtId="0" fontId="14" fillId="0" borderId="0" xfId="0" applyFont="1" applyAlignment="1">
      <alignment vertical="center" wrapText="1"/>
    </xf>
    <xf numFmtId="0" fontId="15" fillId="0" borderId="8" xfId="0" applyFont="1" applyBorder="1" applyAlignment="1">
      <alignment vertical="top" wrapText="1"/>
    </xf>
    <xf numFmtId="0" fontId="4" fillId="5" borderId="6" xfId="0" applyFont="1" applyFill="1" applyBorder="1" applyAlignment="1" applyProtection="1">
      <alignment vertical="center" wrapText="1"/>
      <protection hidden="1"/>
    </xf>
    <xf numFmtId="0" fontId="15" fillId="0" borderId="9" xfId="0" applyFont="1" applyBorder="1" applyAlignment="1">
      <alignment vertical="top" wrapText="1"/>
    </xf>
    <xf numFmtId="0" fontId="4" fillId="0" borderId="3" xfId="0" applyFont="1" applyBorder="1" applyAlignment="1" applyProtection="1">
      <alignment vertical="center"/>
      <protection hidden="1"/>
    </xf>
    <xf numFmtId="0" fontId="4" fillId="5" borderId="6" xfId="0" applyFont="1" applyFill="1" applyBorder="1" applyAlignment="1">
      <alignment vertical="center" wrapText="1"/>
    </xf>
    <xf numFmtId="0" fontId="4" fillId="5" borderId="10" xfId="0" applyFont="1" applyFill="1" applyBorder="1" applyAlignment="1">
      <alignment vertical="center" wrapText="1"/>
    </xf>
    <xf numFmtId="0" fontId="13" fillId="0" borderId="6" xfId="0" applyFont="1" applyBorder="1" applyAlignment="1" applyProtection="1">
      <alignment vertical="top" wrapText="1"/>
      <protection hidden="1"/>
    </xf>
    <xf numFmtId="0" fontId="13" fillId="0" borderId="9" xfId="0" applyFont="1" applyBorder="1" applyAlignment="1" applyProtection="1">
      <alignment vertical="top" wrapText="1"/>
      <protection hidden="1"/>
    </xf>
    <xf numFmtId="0" fontId="13" fillId="0" borderId="20" xfId="0" applyFont="1" applyBorder="1" applyAlignment="1" applyProtection="1">
      <alignment vertical="top" wrapText="1"/>
      <protection hidden="1"/>
    </xf>
    <xf numFmtId="0" fontId="15" fillId="0" borderId="21" xfId="0" applyFont="1" applyBorder="1" applyAlignment="1">
      <alignment vertical="top" wrapText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13" fillId="0" borderId="22" xfId="0" applyFont="1" applyBorder="1" applyAlignment="1" applyProtection="1">
      <alignment vertical="top" wrapText="1"/>
      <protection hidden="1"/>
    </xf>
    <xf numFmtId="0" fontId="4" fillId="5" borderId="23" xfId="0" applyFont="1" applyFill="1" applyBorder="1" applyAlignment="1" applyProtection="1">
      <alignment vertical="center" wrapText="1"/>
      <protection hidden="1"/>
    </xf>
    <xf numFmtId="0" fontId="4" fillId="0" borderId="0" xfId="0" applyFont="1" applyProtection="1">
      <protection hidden="1"/>
    </xf>
    <xf numFmtId="0" fontId="5" fillId="0" borderId="0" xfId="0" applyFont="1" applyAlignment="1">
      <alignment vertical="center" wrapText="1"/>
    </xf>
    <xf numFmtId="0" fontId="4" fillId="0" borderId="0" xfId="0" applyFont="1" applyAlignment="1" applyProtection="1">
      <alignment horizontal="right"/>
      <protection hidden="1"/>
    </xf>
    <xf numFmtId="0" fontId="18" fillId="0" borderId="0" xfId="0" applyFont="1" applyAlignment="1" applyProtection="1">
      <alignment horizontal="left" wrapText="1"/>
      <protection hidden="1"/>
    </xf>
    <xf numFmtId="0" fontId="4" fillId="0" borderId="2" xfId="0" applyFont="1" applyBorder="1" applyAlignment="1" applyProtection="1">
      <alignment horizontal="right"/>
      <protection hidden="1"/>
    </xf>
    <xf numFmtId="0" fontId="13" fillId="0" borderId="31" xfId="0" applyFont="1" applyBorder="1" applyAlignment="1" applyProtection="1">
      <alignment vertical="top" wrapText="1"/>
      <protection hidden="1"/>
    </xf>
    <xf numFmtId="0" fontId="15" fillId="0" borderId="20" xfId="0" applyFont="1" applyBorder="1" applyAlignment="1">
      <alignment vertical="top" wrapText="1"/>
    </xf>
    <xf numFmtId="0" fontId="13" fillId="5" borderId="22" xfId="0" applyFont="1" applyFill="1" applyBorder="1" applyAlignment="1" applyProtection="1">
      <alignment vertical="top" wrapText="1"/>
      <protection hidden="1"/>
    </xf>
    <xf numFmtId="0" fontId="4" fillId="0" borderId="18" xfId="0" applyFont="1" applyBorder="1" applyAlignment="1">
      <alignment horizontal="right" vertical="center"/>
    </xf>
    <xf numFmtId="0" fontId="4" fillId="0" borderId="24" xfId="0" applyFont="1" applyBorder="1" applyAlignment="1" applyProtection="1">
      <alignment horizontal="center" vertical="center" wrapText="1"/>
      <protection hidden="1"/>
    </xf>
    <xf numFmtId="0" fontId="9" fillId="0" borderId="2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  <protection locked="0" hidden="1"/>
    </xf>
    <xf numFmtId="0" fontId="4" fillId="0" borderId="9" xfId="0" applyFont="1" applyBorder="1" applyAlignment="1" applyProtection="1">
      <alignment horizontal="center" vertical="center" wrapText="1"/>
      <protection locked="0" hidden="1"/>
    </xf>
    <xf numFmtId="0" fontId="4" fillId="0" borderId="8" xfId="0" applyFont="1" applyBorder="1" applyAlignment="1" applyProtection="1">
      <alignment horizontal="center" vertical="center" wrapText="1"/>
      <protection locked="0" hidden="1"/>
    </xf>
    <xf numFmtId="0" fontId="4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 wrapText="1"/>
      <protection hidden="1"/>
    </xf>
    <xf numFmtId="0" fontId="9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hidden="1"/>
    </xf>
    <xf numFmtId="0" fontId="12" fillId="2" borderId="11" xfId="0" applyFont="1" applyFill="1" applyBorder="1" applyAlignment="1" applyProtection="1">
      <alignment horizontal="center" vertical="center" wrapText="1"/>
      <protection hidden="1"/>
    </xf>
    <xf numFmtId="0" fontId="12" fillId="2" borderId="12" xfId="0" applyFont="1" applyFill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 wrapText="1"/>
      <protection hidden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wrapText="1"/>
    </xf>
    <xf numFmtId="0" fontId="6" fillId="6" borderId="4" xfId="0" applyFont="1" applyFill="1" applyBorder="1" applyAlignment="1" applyProtection="1">
      <alignment horizontal="center" vertical="center" wrapText="1"/>
      <protection hidden="1"/>
    </xf>
    <xf numFmtId="0" fontId="12" fillId="2" borderId="4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left"/>
      <protection hidden="1"/>
    </xf>
    <xf numFmtId="0" fontId="9" fillId="0" borderId="0" xfId="0" applyFont="1" applyAlignment="1">
      <alignment horizontal="left"/>
    </xf>
    <xf numFmtId="0" fontId="4" fillId="0" borderId="0" xfId="0" applyFont="1" applyAlignment="1" applyProtection="1">
      <alignment horizontal="right"/>
      <protection hidden="1"/>
    </xf>
    <xf numFmtId="0" fontId="9" fillId="0" borderId="0" xfId="0" applyFont="1"/>
    <xf numFmtId="0" fontId="10" fillId="7" borderId="23" xfId="0" applyFont="1" applyFill="1" applyBorder="1" applyAlignment="1" applyProtection="1">
      <alignment horizontal="center" vertical="center" wrapText="1"/>
      <protection hidden="1"/>
    </xf>
    <xf numFmtId="0" fontId="10" fillId="7" borderId="26" xfId="0" applyFont="1" applyFill="1" applyBorder="1" applyAlignment="1" applyProtection="1">
      <alignment horizontal="center" vertical="center" wrapText="1"/>
      <protection hidden="1"/>
    </xf>
    <xf numFmtId="0" fontId="10" fillId="7" borderId="27" xfId="0" applyFont="1" applyFill="1" applyBorder="1" applyAlignment="1" applyProtection="1">
      <alignment horizontal="center" vertical="center" wrapText="1"/>
      <protection hidden="1"/>
    </xf>
    <xf numFmtId="0" fontId="16" fillId="5" borderId="28" xfId="0" applyFont="1" applyFill="1" applyBorder="1" applyAlignment="1" applyProtection="1">
      <alignment horizontal="center" vertical="center" wrapText="1"/>
      <protection hidden="1"/>
    </xf>
    <xf numFmtId="0" fontId="16" fillId="5" borderId="29" xfId="0" applyFont="1" applyFill="1" applyBorder="1" applyAlignment="1" applyProtection="1">
      <alignment horizontal="center" vertical="center" wrapText="1"/>
      <protection hidden="1"/>
    </xf>
    <xf numFmtId="0" fontId="16" fillId="5" borderId="30" xfId="0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left"/>
      <protection hidden="1"/>
    </xf>
    <xf numFmtId="0" fontId="0" fillId="0" borderId="15" xfId="0" applyBorder="1" applyAlignment="1">
      <alignment horizontal="left"/>
    </xf>
    <xf numFmtId="0" fontId="0" fillId="0" borderId="0" xfId="0" applyAlignment="1">
      <alignment horizontal="left"/>
    </xf>
    <xf numFmtId="0" fontId="4" fillId="0" borderId="2" xfId="0" applyFont="1" applyBorder="1" applyAlignment="1" applyProtection="1">
      <alignment horizontal="right"/>
      <protection hidden="1"/>
    </xf>
    <xf numFmtId="0" fontId="0" fillId="0" borderId="2" xfId="0" applyBorder="1" applyAlignment="1">
      <alignment horizontal="right"/>
    </xf>
    <xf numFmtId="0" fontId="9" fillId="0" borderId="2" xfId="0" applyFont="1" applyBorder="1"/>
    <xf numFmtId="0" fontId="4" fillId="0" borderId="16" xfId="0" applyFont="1" applyBorder="1" applyAlignment="1" applyProtection="1">
      <alignment horizontal="center" vertical="center" wrapText="1"/>
      <protection hidden="1"/>
    </xf>
    <xf numFmtId="0" fontId="9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0" fillId="6" borderId="4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hidden="1"/>
    </xf>
    <xf numFmtId="0" fontId="0" fillId="3" borderId="0" xfId="0" applyFill="1" applyAlignment="1">
      <alignment horizontal="center"/>
    </xf>
  </cellXfs>
  <cellStyles count="1">
    <cellStyle name="Normalny" xfId="0" builtinId="0"/>
  </cellStyles>
  <dxfs count="21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78ADB4"/>
      <color rgb="FF58728A"/>
      <color rgb="FF7E97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7</xdr:row>
          <xdr:rowOff>76200</xdr:rowOff>
        </xdr:from>
        <xdr:to>
          <xdr:col>0</xdr:col>
          <xdr:colOff>2809875</xdr:colOff>
          <xdr:row>8</xdr:row>
          <xdr:rowOff>47625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rozliczenie kosztu proporcjonalnie do udziału w projekcie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10</xdr:row>
          <xdr:rowOff>161925</xdr:rowOff>
        </xdr:from>
        <xdr:to>
          <xdr:col>0</xdr:col>
          <xdr:colOff>3819525</xdr:colOff>
          <xdr:row>10</xdr:row>
          <xdr:rowOff>409575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zadania o innym  charakterze (np. prace podstawowe i prace aplikacyjne)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3848100</xdr:colOff>
          <xdr:row>10</xdr:row>
          <xdr:rowOff>161925</xdr:rowOff>
        </xdr:from>
        <xdr:to>
          <xdr:col>0</xdr:col>
          <xdr:colOff>7248525</xdr:colOff>
          <xdr:row>10</xdr:row>
          <xdr:rowOff>447675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zadania stanowią uzupełnienie/ kontynuację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14</xdr:row>
          <xdr:rowOff>76200</xdr:rowOff>
        </xdr:from>
        <xdr:to>
          <xdr:col>0</xdr:col>
          <xdr:colOff>6153150</xdr:colOff>
          <xdr:row>15</xdr:row>
          <xdr:rowOff>47625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 przypadku braku możliwość zrealizowania procedur odstąpienie od podpisania umowy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17</xdr:row>
          <xdr:rowOff>161925</xdr:rowOff>
        </xdr:from>
        <xdr:to>
          <xdr:col>0</xdr:col>
          <xdr:colOff>3848100</xdr:colOff>
          <xdr:row>18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brak niezgodności z regulacjami konkursowymi oraz przepisami w zakresie udzielania Zamówień Publicznych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4010025</xdr:colOff>
          <xdr:row>17</xdr:row>
          <xdr:rowOff>85725</xdr:rowOff>
        </xdr:from>
        <xdr:to>
          <xdr:col>0</xdr:col>
          <xdr:colOff>7267575</xdr:colOff>
          <xdr:row>18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eliminacja powiązań poprzez wybór: innego podmiotu zewnętrznego/ innego kierownika/ innego członka zespołu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35</xdr:row>
          <xdr:rowOff>161925</xdr:rowOff>
        </xdr:from>
        <xdr:to>
          <xdr:col>0</xdr:col>
          <xdr:colOff>4076700</xdr:colOff>
          <xdr:row>35</xdr:row>
          <xdr:rowOff>447675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zmiana składu personelu lub wymiaru zaangażowania w innym projekcie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4124325</xdr:colOff>
          <xdr:row>35</xdr:row>
          <xdr:rowOff>85725</xdr:rowOff>
        </xdr:from>
        <xdr:to>
          <xdr:col>0</xdr:col>
          <xdr:colOff>7296150</xdr:colOff>
          <xdr:row>35</xdr:row>
          <xdr:rowOff>476250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zaangażowania pracowników nie przekracza 168h/miesięcznie (cała aktywność pracownika na PWr)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38</xdr:row>
          <xdr:rowOff>76200</xdr:rowOff>
        </xdr:from>
        <xdr:to>
          <xdr:col>0</xdr:col>
          <xdr:colOff>6153150</xdr:colOff>
          <xdr:row>39</xdr:row>
          <xdr:rowOff>47625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zawarcie porozumienia określającego wzajemne  zobowiązania stron przed złożeniem wniosku o dofinansowanie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42</xdr:row>
          <xdr:rowOff>161925</xdr:rowOff>
        </xdr:from>
        <xdr:to>
          <xdr:col>0</xdr:col>
          <xdr:colOff>3848100</xdr:colOff>
          <xdr:row>43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Zastosowanie w umowie odpowiednich klauzul o karach finansowych w przypadku rezygnacji pomiotu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4352925</xdr:colOff>
          <xdr:row>42</xdr:row>
          <xdr:rowOff>85725</xdr:rowOff>
        </xdr:from>
        <xdr:to>
          <xdr:col>1</xdr:col>
          <xdr:colOff>133350</xdr:colOff>
          <xdr:row>43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wybór sprawdzonego partnera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46</xdr:row>
          <xdr:rowOff>161925</xdr:rowOff>
        </xdr:from>
        <xdr:to>
          <xdr:col>0</xdr:col>
          <xdr:colOff>3848100</xdr:colOff>
          <xdr:row>47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jednostka posiada zabezpieczone środki na realizację projektu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3848100</xdr:colOff>
          <xdr:row>46</xdr:row>
          <xdr:rowOff>76200</xdr:rowOff>
        </xdr:from>
        <xdr:to>
          <xdr:col>0</xdr:col>
          <xdr:colOff>7553325</xdr:colOff>
          <xdr:row>47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uzyskanie zgody Rektora na realizację  projektu bez kosztów pośrednich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49</xdr:row>
          <xdr:rowOff>161925</xdr:rowOff>
        </xdr:from>
        <xdr:to>
          <xdr:col>0</xdr:col>
          <xdr:colOff>2038350</xdr:colOff>
          <xdr:row>50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rozliczenie wkładu własnego w postaci niepieniężnej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5114925</xdr:colOff>
          <xdr:row>49</xdr:row>
          <xdr:rowOff>76200</xdr:rowOff>
        </xdr:from>
        <xdr:to>
          <xdr:col>0</xdr:col>
          <xdr:colOff>7543800</xdr:colOff>
          <xdr:row>50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uzyskanie zgody Rektora na zapewnienie wkładu własnego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2762250</xdr:colOff>
          <xdr:row>49</xdr:row>
          <xdr:rowOff>152400</xdr:rowOff>
        </xdr:from>
        <xdr:to>
          <xdr:col>0</xdr:col>
          <xdr:colOff>4962525</xdr:colOff>
          <xdr:row>50</xdr:row>
          <xdr:rowOff>19050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jednostka posiada zabezpieczone środki na wkład własny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53</xdr:row>
          <xdr:rowOff>161925</xdr:rowOff>
        </xdr:from>
        <xdr:to>
          <xdr:col>0</xdr:col>
          <xdr:colOff>3848100</xdr:colOff>
          <xdr:row>54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Dokonanie pogłębionej analizy w zakresie wystąpienia pomocy publicznej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4667250</xdr:colOff>
          <xdr:row>53</xdr:row>
          <xdr:rowOff>76200</xdr:rowOff>
        </xdr:from>
        <xdr:to>
          <xdr:col>0</xdr:col>
          <xdr:colOff>7524750</xdr:colOff>
          <xdr:row>54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Konsultacja ryzyka wystąpienia pomocy publicznej z odpowiednią jednostką na Uczelni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56</xdr:row>
          <xdr:rowOff>161925</xdr:rowOff>
        </xdr:from>
        <xdr:to>
          <xdr:col>0</xdr:col>
          <xdr:colOff>2914650</xdr:colOff>
          <xdr:row>57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Dokonanie pogłębionej analizy w zakresie wystąpienia pomocy de minimis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4667250</xdr:colOff>
          <xdr:row>56</xdr:row>
          <xdr:rowOff>19050</xdr:rowOff>
        </xdr:from>
        <xdr:to>
          <xdr:col>0</xdr:col>
          <xdr:colOff>7486650</xdr:colOff>
          <xdr:row>57</xdr:row>
          <xdr:rowOff>47625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Konsultacja ryzyka wystąpienia pomocy publicznej z odpowiednią jednostką na Uczelni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24</xdr:row>
          <xdr:rowOff>161925</xdr:rowOff>
        </xdr:from>
        <xdr:to>
          <xdr:col>0</xdr:col>
          <xdr:colOff>3848100</xdr:colOff>
          <xdr:row>25</xdr:row>
          <xdr:rowOff>38100</xdr:rowOff>
        </xdr:to>
        <xdr:sp macro="" textlink="">
          <xdr:nvSpPr>
            <xdr:cNvPr id="1065" name="Check Box 41" descr="opracowanie analizy popytu gospodarki na infrastrukturę powstałą w wyniku projektu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opracowanie analizy popytu gospodarki na rezultaty projektu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4238625</xdr:colOff>
          <xdr:row>24</xdr:row>
          <xdr:rowOff>85725</xdr:rowOff>
        </xdr:from>
        <xdr:to>
          <xdr:col>0</xdr:col>
          <xdr:colOff>7505700</xdr:colOff>
          <xdr:row>24</xdr:row>
          <xdr:rowOff>485775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przygotowanie prognozy strumieni i poziomu przychodów dla gospodarczego wykorzystania rezultatów projektu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25</xdr:row>
          <xdr:rowOff>66675</xdr:rowOff>
        </xdr:from>
        <xdr:to>
          <xdr:col>0</xdr:col>
          <xdr:colOff>3848100</xdr:colOff>
          <xdr:row>25</xdr:row>
          <xdr:rowOff>476250</xdr:rowOff>
        </xdr:to>
        <xdr:sp macro="" textlink="">
          <xdr:nvSpPr>
            <xdr:cNvPr id="1067" name="Check Box 43" descr="opracowanie analizy popytu gospodarki na infrastrukturę powstałą w wyniku projektu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jednostka opracuje cennik dla komercyjnego wykorzystania infrastruktury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4210050</xdr:colOff>
          <xdr:row>25</xdr:row>
          <xdr:rowOff>47625</xdr:rowOff>
        </xdr:from>
        <xdr:to>
          <xdr:col>0</xdr:col>
          <xdr:colOff>7505700</xdr:colOff>
          <xdr:row>25</xdr:row>
          <xdr:rowOff>447675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opracowanie wskaźników monitorowania komercyjnego wykorzystania infrastruktury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26</xdr:row>
          <xdr:rowOff>161925</xdr:rowOff>
        </xdr:from>
        <xdr:to>
          <xdr:col>0</xdr:col>
          <xdr:colOff>3848100</xdr:colOff>
          <xdr:row>26</xdr:row>
          <xdr:rowOff>533400</xdr:rowOff>
        </xdr:to>
        <xdr:sp macro="" textlink="">
          <xdr:nvSpPr>
            <xdr:cNvPr id="1079" name="Check Box 55" descr="opracowanie analizy popytu gospodarki na infrastrukturę powstałą w wyniku projektu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kierownik projektu z doświadczeniem w prowadzeniu projektów z komercyjnym wykorzystaniem rezultatów projektu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4210050</xdr:colOff>
          <xdr:row>26</xdr:row>
          <xdr:rowOff>85725</xdr:rowOff>
        </xdr:from>
        <xdr:to>
          <xdr:col>0</xdr:col>
          <xdr:colOff>7419975</xdr:colOff>
          <xdr:row>26</xdr:row>
          <xdr:rowOff>523875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uregulowanie w umowie konsorcjum komercyjnego wykorzystania rezultatów projektu przez partnerów/konsorcjantów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76200</xdr:rowOff>
        </xdr:from>
        <xdr:to>
          <xdr:col>0</xdr:col>
          <xdr:colOff>3895725</xdr:colOff>
          <xdr:row>21</xdr:row>
          <xdr:rowOff>447675</xdr:rowOff>
        </xdr:to>
        <xdr:sp macro="" textlink="">
          <xdr:nvSpPr>
            <xdr:cNvPr id="1084" name="Check Box 60" descr="opracowanie analizy popytu gospodarki na infrastrukturę powstałą w wyniku projektu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Zastosowanie w umowie konsorcjum  odpowiednich klauzul / zapisów w zakresie odpowiedzialności poszczególnych partnerów za wdrożenie rezultatów projektu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3905250</xdr:colOff>
          <xdr:row>21</xdr:row>
          <xdr:rowOff>47625</xdr:rowOff>
        </xdr:from>
        <xdr:to>
          <xdr:col>0</xdr:col>
          <xdr:colOff>7343775</xdr:colOff>
          <xdr:row>21</xdr:row>
          <xdr:rowOff>533400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Poszukiwanie potencjalnych odbiorców w różnych sektorach i angażowanie do zespołów badawczych najbardziej doświadczonej kadry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2790825</xdr:colOff>
          <xdr:row>30</xdr:row>
          <xdr:rowOff>28575</xdr:rowOff>
        </xdr:from>
        <xdr:to>
          <xdr:col>0</xdr:col>
          <xdr:colOff>4867275</xdr:colOff>
          <xdr:row>30</xdr:row>
          <xdr:rowOff>409575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Ryzyko naruszenia integralności danych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5267325</xdr:colOff>
          <xdr:row>30</xdr:row>
          <xdr:rowOff>19050</xdr:rowOff>
        </xdr:from>
        <xdr:to>
          <xdr:col>0</xdr:col>
          <xdr:colOff>7210425</xdr:colOff>
          <xdr:row>30</xdr:row>
          <xdr:rowOff>457200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Ryzyko naruszenia dostępnosci danych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30</xdr:row>
          <xdr:rowOff>66675</xdr:rowOff>
        </xdr:from>
        <xdr:to>
          <xdr:col>0</xdr:col>
          <xdr:colOff>2124075</xdr:colOff>
          <xdr:row>30</xdr:row>
          <xdr:rowOff>428625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Ryzyko naruszenia poufności danych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31</xdr:row>
          <xdr:rowOff>190500</xdr:rowOff>
        </xdr:from>
        <xdr:to>
          <xdr:col>0</xdr:col>
          <xdr:colOff>4124325</xdr:colOff>
          <xdr:row>31</xdr:row>
          <xdr:rowOff>981075</xdr:rowOff>
        </xdr:to>
        <xdr:sp macro="" textlink="">
          <xdr:nvSpPr>
            <xdr:cNvPr id="1102" name="Check Box 78" descr="opracowanie analizy popytu gospodarki na infrastrukturę powstałą w wyniku projektu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ścisłe przestrzeganie przepisów wewnętrznych Uczelni – w tym szczególnie Zarządzeń Wewnętrznych i Pism Okólnych Rektora i Komunikatów Kwestora oraz wdrażanych w Uczelni polityk z zakresu ochrony informacji poufnych, danych badawczych i danych osobowych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4276725</xdr:colOff>
          <xdr:row>31</xdr:row>
          <xdr:rowOff>85725</xdr:rowOff>
        </xdr:from>
        <xdr:to>
          <xdr:col>0</xdr:col>
          <xdr:colOff>7372350</xdr:colOff>
          <xdr:row>31</xdr:row>
          <xdr:rowOff>1123950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najpóźniej po zakończeniu okresu trwałości projektu usunięcie danych osobowych zbędnych dla celów związanych z projektem albo ustalenie odpowiedniej przesłanki uzasadniającej ewentualne dalsze przetwarzanie danych osobowych (w tym na potrzeby wdrożenia, ochrony patentowej czy komercjalizacji)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21" Type="http://schemas.openxmlformats.org/officeDocument/2006/relationships/ctrlProp" Target="../ctrlProps/ctrlProp16.xml"/><Relationship Id="rId34" Type="http://schemas.openxmlformats.org/officeDocument/2006/relationships/ctrlProp" Target="../ctrlProps/ctrlProp29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33" Type="http://schemas.openxmlformats.org/officeDocument/2006/relationships/ctrlProp" Target="../ctrlProps/ctrlProp28.xml"/><Relationship Id="rId38" Type="http://schemas.openxmlformats.org/officeDocument/2006/relationships/ctrlProp" Target="../ctrlProps/ctrlProp33.xml"/><Relationship Id="rId2" Type="http://schemas.openxmlformats.org/officeDocument/2006/relationships/hyperlink" Target="https://prs.ms.gov.pl/krz" TargetMode="Externa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29" Type="http://schemas.openxmlformats.org/officeDocument/2006/relationships/ctrlProp" Target="../ctrlProps/ctrlProp24.xml"/><Relationship Id="rId1" Type="http://schemas.openxmlformats.org/officeDocument/2006/relationships/hyperlink" Target="https://krz.ms.gov.pl/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32" Type="http://schemas.openxmlformats.org/officeDocument/2006/relationships/ctrlProp" Target="../ctrlProps/ctrlProp27.xml"/><Relationship Id="rId37" Type="http://schemas.openxmlformats.org/officeDocument/2006/relationships/ctrlProp" Target="../ctrlProps/ctrlProp32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36" Type="http://schemas.openxmlformats.org/officeDocument/2006/relationships/ctrlProp" Target="../ctrlProps/ctrlProp31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31" Type="http://schemas.openxmlformats.org/officeDocument/2006/relationships/ctrlProp" Target="../ctrlProps/ctrlProp26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Relationship Id="rId35" Type="http://schemas.openxmlformats.org/officeDocument/2006/relationships/ctrlProp" Target="../ctrlProps/ctrlProp30.xml"/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H77"/>
  <sheetViews>
    <sheetView tabSelected="1" view="pageBreakPreview" zoomScaleNormal="120" zoomScaleSheetLayoutView="100" workbookViewId="0">
      <selection activeCell="B7" sqref="B7:B9"/>
    </sheetView>
  </sheetViews>
  <sheetFormatPr defaultColWidth="9.140625" defaultRowHeight="15.75" x14ac:dyDescent="0.25"/>
  <cols>
    <col min="1" max="1" width="114.28515625" style="8" customWidth="1"/>
    <col min="2" max="2" width="12.42578125" style="7" customWidth="1"/>
    <col min="3" max="3" width="3.85546875" style="8" hidden="1" customWidth="1"/>
    <col min="4" max="4" width="11.42578125" style="7" customWidth="1"/>
    <col min="5" max="16384" width="9.140625" style="8"/>
  </cols>
  <sheetData>
    <row r="1" spans="1:8" ht="25.9" customHeight="1" thickBot="1" x14ac:dyDescent="0.3">
      <c r="A1" s="39" t="s">
        <v>50</v>
      </c>
      <c r="B1" s="39"/>
      <c r="C1" s="39"/>
      <c r="D1" s="39"/>
      <c r="E1" s="9"/>
    </row>
    <row r="2" spans="1:8" ht="72.75" customHeight="1" thickBot="1" x14ac:dyDescent="0.3">
      <c r="A2" s="59" t="s">
        <v>34</v>
      </c>
      <c r="B2" s="59"/>
      <c r="C2" s="59"/>
      <c r="D2" s="59"/>
      <c r="E2" s="9"/>
    </row>
    <row r="3" spans="1:8" ht="59.25" customHeight="1" thickBot="1" x14ac:dyDescent="0.3">
      <c r="A3" s="57" t="s">
        <v>35</v>
      </c>
      <c r="B3" s="58"/>
      <c r="C3" s="58"/>
      <c r="D3" s="58"/>
      <c r="E3" s="9"/>
    </row>
    <row r="4" spans="1:8" ht="32.25" customHeight="1" thickBot="1" x14ac:dyDescent="0.3">
      <c r="A4" s="83" t="s">
        <v>26</v>
      </c>
      <c r="B4" s="83"/>
      <c r="C4" s="83"/>
      <c r="D4" s="83"/>
      <c r="E4" s="9"/>
    </row>
    <row r="5" spans="1:8" ht="58.5" customHeight="1" thickBot="1" x14ac:dyDescent="0.3">
      <c r="A5" s="10" t="s">
        <v>23</v>
      </c>
      <c r="B5" s="11" t="s">
        <v>27</v>
      </c>
      <c r="C5" s="10" t="s">
        <v>11</v>
      </c>
      <c r="D5" s="12" t="s">
        <v>7</v>
      </c>
      <c r="E5" s="9"/>
    </row>
    <row r="6" spans="1:8" ht="27" customHeight="1" thickBot="1" x14ac:dyDescent="0.3">
      <c r="A6" s="60" t="s">
        <v>15</v>
      </c>
      <c r="B6" s="60"/>
      <c r="C6" s="60"/>
      <c r="D6" s="60"/>
      <c r="E6" s="9"/>
    </row>
    <row r="7" spans="1:8" ht="36" customHeight="1" x14ac:dyDescent="0.25">
      <c r="A7" s="13" t="s">
        <v>18</v>
      </c>
      <c r="B7" s="43"/>
      <c r="C7" s="14">
        <f>IF(B7="NIE",1,IF(B7="TAK",3,))</f>
        <v>0</v>
      </c>
      <c r="D7" s="49" t="str">
        <f>VLOOKUP(C7,Arkusz2!$A$8:$B$12,2,FALSE)</f>
        <v/>
      </c>
      <c r="E7" s="9"/>
    </row>
    <row r="8" spans="1:8" ht="36" customHeight="1" x14ac:dyDescent="0.25">
      <c r="A8" s="15" t="s">
        <v>25</v>
      </c>
      <c r="B8" s="44"/>
      <c r="C8" s="14"/>
      <c r="D8" s="56"/>
      <c r="E8" s="16"/>
      <c r="F8" s="16"/>
    </row>
    <row r="9" spans="1:8" ht="34.5" customHeight="1" thickBot="1" x14ac:dyDescent="0.3">
      <c r="A9" s="17" t="s">
        <v>42</v>
      </c>
      <c r="B9" s="45"/>
      <c r="C9" s="14"/>
      <c r="D9" s="85"/>
      <c r="E9" s="16"/>
      <c r="F9" s="16"/>
    </row>
    <row r="10" spans="1:8" ht="36.75" customHeight="1" x14ac:dyDescent="0.25">
      <c r="A10" s="18" t="s">
        <v>20</v>
      </c>
      <c r="B10" s="43"/>
      <c r="C10" s="14">
        <f>IF(B10="NIE",1,IF(B10="TAK",3,))</f>
        <v>0</v>
      </c>
      <c r="D10" s="49" t="str">
        <f>VLOOKUP(C10,Arkusz2!$A$8:$B$12,2,FALSE)</f>
        <v/>
      </c>
      <c r="E10" s="9"/>
    </row>
    <row r="11" spans="1:8" ht="39" customHeight="1" x14ac:dyDescent="0.25">
      <c r="A11" s="15" t="s">
        <v>25</v>
      </c>
      <c r="B11" s="44"/>
      <c r="C11" s="14"/>
      <c r="D11" s="50"/>
      <c r="E11" s="16"/>
      <c r="F11" s="16"/>
    </row>
    <row r="12" spans="1:8" ht="41.25" customHeight="1" thickBot="1" x14ac:dyDescent="0.3">
      <c r="A12" s="19" t="s">
        <v>42</v>
      </c>
      <c r="B12" s="45"/>
      <c r="C12" s="14"/>
      <c r="D12" s="50"/>
      <c r="E12" s="16"/>
      <c r="F12" s="16"/>
      <c r="H12" s="20"/>
    </row>
    <row r="13" spans="1:8" ht="27.75" customHeight="1" thickBot="1" x14ac:dyDescent="0.3">
      <c r="A13" s="52" t="s">
        <v>12</v>
      </c>
      <c r="B13" s="53"/>
      <c r="C13" s="53"/>
      <c r="D13" s="54"/>
      <c r="E13" s="9"/>
    </row>
    <row r="14" spans="1:8" ht="65.25" customHeight="1" x14ac:dyDescent="0.25">
      <c r="A14" s="18" t="s">
        <v>19</v>
      </c>
      <c r="B14" s="43"/>
      <c r="C14" s="14">
        <f>IF(B14="NIE",3,IF(B14="TAK",1,))</f>
        <v>0</v>
      </c>
      <c r="D14" s="49" t="str">
        <f>VLOOKUP(C14,Arkusz2!$A$8:$B$12,2,FALSE)</f>
        <v/>
      </c>
      <c r="E14" s="9"/>
    </row>
    <row r="15" spans="1:8" ht="36" customHeight="1" x14ac:dyDescent="0.25">
      <c r="A15" s="15" t="s">
        <v>25</v>
      </c>
      <c r="B15" s="44"/>
      <c r="C15" s="14"/>
      <c r="D15" s="50"/>
      <c r="E15" s="16"/>
      <c r="F15" s="16"/>
    </row>
    <row r="16" spans="1:8" ht="35.25" customHeight="1" thickBot="1" x14ac:dyDescent="0.3">
      <c r="A16" s="17" t="s">
        <v>42</v>
      </c>
      <c r="B16" s="45"/>
      <c r="C16" s="14"/>
      <c r="D16" s="51"/>
      <c r="E16" s="16"/>
      <c r="F16" s="16"/>
    </row>
    <row r="17" spans="1:8" ht="41.25" customHeight="1" x14ac:dyDescent="0.25">
      <c r="A17" s="18" t="s">
        <v>21</v>
      </c>
      <c r="B17" s="43"/>
      <c r="C17" s="14">
        <f>IF(B17="NIE",1,IF(B17="TAK",3,))</f>
        <v>0</v>
      </c>
      <c r="D17" s="49" t="str">
        <f>VLOOKUP(C17,Arkusz2!$A$8:$B$12,2,FALSE)</f>
        <v/>
      </c>
      <c r="E17" s="9"/>
    </row>
    <row r="18" spans="1:8" ht="39" customHeight="1" x14ac:dyDescent="0.25">
      <c r="A18" s="15" t="s">
        <v>25</v>
      </c>
      <c r="B18" s="44"/>
      <c r="C18" s="14"/>
      <c r="D18" s="50"/>
      <c r="E18" s="16"/>
      <c r="F18" s="16"/>
    </row>
    <row r="19" spans="1:8" ht="36" customHeight="1" thickBot="1" x14ac:dyDescent="0.3">
      <c r="A19" s="19" t="s">
        <v>42</v>
      </c>
      <c r="B19" s="45"/>
      <c r="C19" s="14"/>
      <c r="D19" s="50"/>
      <c r="E19" s="16"/>
      <c r="F19" s="16"/>
      <c r="H19" s="20"/>
    </row>
    <row r="20" spans="1:8" ht="27" customHeight="1" thickBot="1" x14ac:dyDescent="0.3">
      <c r="A20" s="52" t="s">
        <v>2</v>
      </c>
      <c r="B20" s="53"/>
      <c r="C20" s="53"/>
      <c r="D20" s="54"/>
      <c r="E20" s="9"/>
    </row>
    <row r="21" spans="1:8" ht="35.25" customHeight="1" x14ac:dyDescent="0.25">
      <c r="A21" s="21" t="s">
        <v>24</v>
      </c>
      <c r="B21" s="43"/>
      <c r="C21" s="46">
        <f>IF(B21="NIE",1,IF(B21="TAK",3,))</f>
        <v>0</v>
      </c>
      <c r="D21" s="49" t="str">
        <f>VLOOKUP(C21,Arkusz2!$A$8:$B$12,2,FALSE)</f>
        <v/>
      </c>
      <c r="E21" s="9"/>
    </row>
    <row r="22" spans="1:8" ht="43.5" customHeight="1" x14ac:dyDescent="0.25">
      <c r="A22" s="15"/>
      <c r="B22" s="44"/>
      <c r="C22" s="47"/>
      <c r="D22" s="50"/>
      <c r="E22" s="16"/>
      <c r="F22" s="16"/>
    </row>
    <row r="23" spans="1:8" ht="38.25" customHeight="1" thickBot="1" x14ac:dyDescent="0.3">
      <c r="A23" s="17" t="s">
        <v>42</v>
      </c>
      <c r="B23" s="45"/>
      <c r="C23" s="48"/>
      <c r="D23" s="51"/>
      <c r="E23" s="16"/>
      <c r="F23" s="16"/>
    </row>
    <row r="24" spans="1:8" ht="35.25" customHeight="1" thickBot="1" x14ac:dyDescent="0.3">
      <c r="A24" s="22" t="s">
        <v>33</v>
      </c>
      <c r="B24" s="43"/>
      <c r="C24" s="55">
        <f>IF(B24="NIE",1,IF(B24="TAK",3,))</f>
        <v>0</v>
      </c>
      <c r="D24" s="49" t="str">
        <f>VLOOKUP(C24,Arkusz2!$A$8:$B$12,2,FALSE)</f>
        <v/>
      </c>
      <c r="E24" s="16"/>
    </row>
    <row r="25" spans="1:8" ht="39" customHeight="1" x14ac:dyDescent="0.25">
      <c r="A25" s="23" t="s">
        <v>25</v>
      </c>
      <c r="B25" s="44"/>
      <c r="C25" s="46"/>
      <c r="D25" s="56"/>
      <c r="E25" s="16"/>
      <c r="F25" s="16"/>
    </row>
    <row r="26" spans="1:8" ht="39" customHeight="1" x14ac:dyDescent="0.25">
      <c r="A26" s="24"/>
      <c r="B26" s="44"/>
      <c r="C26" s="46"/>
      <c r="D26" s="56"/>
      <c r="E26" s="16"/>
      <c r="F26" s="16"/>
    </row>
    <row r="27" spans="1:8" ht="43.5" customHeight="1" x14ac:dyDescent="0.25">
      <c r="A27" s="24"/>
      <c r="B27" s="44"/>
      <c r="C27" s="46"/>
      <c r="D27" s="56"/>
      <c r="E27" s="16"/>
      <c r="F27" s="16"/>
    </row>
    <row r="28" spans="1:8" ht="36.75" customHeight="1" thickBot="1" x14ac:dyDescent="0.3">
      <c r="A28" s="19" t="s">
        <v>43</v>
      </c>
      <c r="B28" s="44"/>
      <c r="C28" s="46"/>
      <c r="D28" s="56"/>
      <c r="E28" s="16"/>
      <c r="F28" s="16"/>
    </row>
    <row r="29" spans="1:8" ht="27.75" customHeight="1" thickBot="1" x14ac:dyDescent="0.3">
      <c r="A29" s="52" t="s">
        <v>44</v>
      </c>
      <c r="B29" s="53"/>
      <c r="C29" s="53"/>
      <c r="D29" s="54"/>
      <c r="E29" s="9"/>
    </row>
    <row r="30" spans="1:8" ht="27" customHeight="1" x14ac:dyDescent="0.25">
      <c r="A30" s="30" t="s">
        <v>39</v>
      </c>
      <c r="B30" s="49"/>
      <c r="C30" s="28">
        <f t="shared" ref="C30" si="0">IF(B30="NIE",1,IF(B30="TAK",3,))</f>
        <v>0</v>
      </c>
      <c r="D30" s="77" t="str">
        <f>VLOOKUP(C30,Arkusz2!$A$8:$B$12,2,FALSE)</f>
        <v/>
      </c>
      <c r="E30" s="9"/>
    </row>
    <row r="31" spans="1:8" ht="39.75" customHeight="1" thickBot="1" x14ac:dyDescent="0.3">
      <c r="A31" s="38"/>
      <c r="B31" s="50"/>
      <c r="C31" s="14"/>
      <c r="D31" s="78"/>
    </row>
    <row r="32" spans="1:8" ht="90.75" customHeight="1" thickBot="1" x14ac:dyDescent="0.3">
      <c r="A32" s="36" t="s">
        <v>25</v>
      </c>
      <c r="B32" s="81"/>
      <c r="C32" s="27"/>
      <c r="D32" s="79"/>
      <c r="E32" s="16"/>
      <c r="F32" s="16"/>
    </row>
    <row r="33" spans="1:8" ht="37.5" customHeight="1" thickBot="1" x14ac:dyDescent="0.3">
      <c r="A33" s="37" t="s">
        <v>42</v>
      </c>
      <c r="B33" s="82"/>
      <c r="C33" s="27"/>
      <c r="D33" s="80"/>
      <c r="E33" s="16"/>
      <c r="F33" s="16"/>
    </row>
    <row r="34" spans="1:8" ht="36" customHeight="1" thickBot="1" x14ac:dyDescent="0.3">
      <c r="A34" s="52" t="s">
        <v>13</v>
      </c>
      <c r="B34" s="53"/>
      <c r="C34" s="53"/>
      <c r="D34" s="54"/>
      <c r="E34" s="16"/>
      <c r="F34" s="16"/>
    </row>
    <row r="35" spans="1:8" ht="39" customHeight="1" x14ac:dyDescent="0.25">
      <c r="A35" s="18" t="s">
        <v>40</v>
      </c>
      <c r="B35" s="43"/>
      <c r="C35" s="14">
        <f>IF(B35="NIE",1,IF(B35="TAK",3,))</f>
        <v>0</v>
      </c>
      <c r="D35" s="49" t="str">
        <f>VLOOKUP(C35,Arkusz2!$A$8:$B$12,2,FALSE)</f>
        <v/>
      </c>
      <c r="E35" s="9"/>
    </row>
    <row r="36" spans="1:8" ht="54" customHeight="1" x14ac:dyDescent="0.25">
      <c r="A36" s="15" t="s">
        <v>25</v>
      </c>
      <c r="B36" s="44"/>
      <c r="C36" s="14"/>
      <c r="D36" s="50"/>
      <c r="E36" s="9"/>
    </row>
    <row r="37" spans="1:8" ht="39" customHeight="1" thickBot="1" x14ac:dyDescent="0.3">
      <c r="A37" s="17" t="s">
        <v>42</v>
      </c>
      <c r="B37" s="45"/>
      <c r="C37" s="14"/>
      <c r="D37" s="51"/>
      <c r="E37" s="16"/>
      <c r="F37" s="16"/>
    </row>
    <row r="38" spans="1:8" ht="36" customHeight="1" x14ac:dyDescent="0.25">
      <c r="A38" s="18" t="s">
        <v>41</v>
      </c>
      <c r="B38" s="43"/>
      <c r="C38" s="14">
        <f>IF(B38="TAK",1,IF(B38="NIE",3,))</f>
        <v>0</v>
      </c>
      <c r="D38" s="49" t="str">
        <f>VLOOKUP(C38,Arkusz2!$A$8:$B$12,2,FALSE)</f>
        <v/>
      </c>
      <c r="E38" s="16"/>
      <c r="F38" s="16"/>
      <c r="H38" s="20"/>
    </row>
    <row r="39" spans="1:8" ht="36" customHeight="1" x14ac:dyDescent="0.25">
      <c r="A39" s="15" t="s">
        <v>25</v>
      </c>
      <c r="B39" s="44"/>
      <c r="C39" s="14"/>
      <c r="D39" s="50"/>
      <c r="E39" s="16"/>
      <c r="F39" s="16"/>
    </row>
    <row r="40" spans="1:8" ht="36" customHeight="1" thickBot="1" x14ac:dyDescent="0.3">
      <c r="A40" s="19" t="s">
        <v>42</v>
      </c>
      <c r="B40" s="45"/>
      <c r="C40" s="14"/>
      <c r="D40" s="50"/>
      <c r="E40" s="16"/>
      <c r="F40" s="16"/>
    </row>
    <row r="41" spans="1:8" ht="39" customHeight="1" thickBot="1" x14ac:dyDescent="0.3">
      <c r="A41" s="52" t="s">
        <v>22</v>
      </c>
      <c r="B41" s="53"/>
      <c r="C41" s="53"/>
      <c r="D41" s="54"/>
      <c r="E41" s="16"/>
      <c r="F41" s="16"/>
    </row>
    <row r="42" spans="1:8" ht="39" customHeight="1" x14ac:dyDescent="0.25">
      <c r="A42" s="30" t="s">
        <v>45</v>
      </c>
      <c r="B42" s="43"/>
      <c r="C42" s="28">
        <f>IF(B42="TAK",1,IF(B42="NIE",3,))</f>
        <v>0</v>
      </c>
      <c r="D42" s="77" t="str">
        <f>VLOOKUP(C42,Arkusz2!$A$8:$B$12,2,FALSE)</f>
        <v/>
      </c>
      <c r="E42" s="16"/>
      <c r="F42" s="16"/>
    </row>
    <row r="43" spans="1:8" ht="64.150000000000006" customHeight="1" x14ac:dyDescent="0.25">
      <c r="A43" s="29" t="s">
        <v>25</v>
      </c>
      <c r="B43" s="44"/>
      <c r="C43" s="14"/>
      <c r="D43" s="78"/>
      <c r="E43" s="16"/>
      <c r="F43" s="16"/>
    </row>
    <row r="44" spans="1:8" ht="36" customHeight="1" thickBot="1" x14ac:dyDescent="0.3">
      <c r="A44" s="26" t="s">
        <v>32</v>
      </c>
      <c r="B44" s="45"/>
      <c r="C44" s="27"/>
      <c r="D44" s="84"/>
      <c r="E44" s="16"/>
      <c r="F44" s="16"/>
    </row>
    <row r="45" spans="1:8" ht="23.1" customHeight="1" thickBot="1" x14ac:dyDescent="0.3">
      <c r="A45" s="52" t="s">
        <v>4</v>
      </c>
      <c r="B45" s="53"/>
      <c r="C45" s="53"/>
      <c r="D45" s="54"/>
    </row>
    <row r="46" spans="1:8" ht="43.5" customHeight="1" x14ac:dyDescent="0.25">
      <c r="A46" s="30" t="s">
        <v>46</v>
      </c>
      <c r="B46" s="43"/>
      <c r="C46" s="28">
        <f>IF(B46="TAK",1,IF(B46="NIE",3,))</f>
        <v>0</v>
      </c>
      <c r="D46" s="40" t="str">
        <f>VLOOKUP(C46,Arkusz2!$A$8:$B$12,2,FALSE)</f>
        <v/>
      </c>
    </row>
    <row r="47" spans="1:8" ht="39" customHeight="1" x14ac:dyDescent="0.25">
      <c r="A47" s="29" t="s">
        <v>25</v>
      </c>
      <c r="B47" s="44"/>
      <c r="C47" s="14"/>
      <c r="D47" s="41"/>
      <c r="E47" s="16"/>
      <c r="F47" s="16"/>
    </row>
    <row r="48" spans="1:8" ht="36" customHeight="1" thickBot="1" x14ac:dyDescent="0.3">
      <c r="A48" s="26" t="s">
        <v>42</v>
      </c>
      <c r="B48" s="45"/>
      <c r="C48" s="27"/>
      <c r="D48" s="42"/>
      <c r="E48" s="16"/>
      <c r="F48" s="16"/>
      <c r="H48" s="20"/>
    </row>
    <row r="49" spans="1:8" ht="55.5" customHeight="1" x14ac:dyDescent="0.25">
      <c r="A49" s="30" t="s">
        <v>47</v>
      </c>
      <c r="B49" s="43"/>
      <c r="C49" s="28">
        <f t="shared" ref="C49" si="1">IF(B49="NIE",1,IF(B49="TAK",3,))</f>
        <v>0</v>
      </c>
      <c r="D49" s="40" t="str">
        <f>VLOOKUP(C49,Arkusz2!$A$8:$B$12,2,FALSE)</f>
        <v/>
      </c>
    </row>
    <row r="50" spans="1:8" ht="39" customHeight="1" x14ac:dyDescent="0.25">
      <c r="A50" s="25" t="s">
        <v>25</v>
      </c>
      <c r="B50" s="44"/>
      <c r="C50" s="14"/>
      <c r="D50" s="41"/>
      <c r="E50" s="16"/>
      <c r="F50" s="16"/>
    </row>
    <row r="51" spans="1:8" ht="36" customHeight="1" thickBot="1" x14ac:dyDescent="0.3">
      <c r="A51" s="26" t="s">
        <v>42</v>
      </c>
      <c r="B51" s="45"/>
      <c r="C51" s="27"/>
      <c r="D51" s="42"/>
      <c r="E51" s="16"/>
      <c r="F51" s="16"/>
      <c r="H51" s="20"/>
    </row>
    <row r="52" spans="1:8" ht="23.1" customHeight="1" thickBot="1" x14ac:dyDescent="0.3">
      <c r="A52" s="52" t="s">
        <v>3</v>
      </c>
      <c r="B52" s="53"/>
      <c r="C52" s="53"/>
      <c r="D52" s="54"/>
    </row>
    <row r="53" spans="1:8" ht="33" customHeight="1" x14ac:dyDescent="0.25">
      <c r="A53" s="30" t="s">
        <v>48</v>
      </c>
      <c r="B53" s="43"/>
      <c r="C53" s="28">
        <f t="shared" ref="C53:C56" si="2">IF(B53="NIE",1,IF(B53="TAK",3,))</f>
        <v>0</v>
      </c>
      <c r="D53" s="40" t="str">
        <f>VLOOKUP(C53,Arkusz2!$A$8:$B$12,2,FALSE)</f>
        <v/>
      </c>
    </row>
    <row r="54" spans="1:8" ht="39" customHeight="1" x14ac:dyDescent="0.25">
      <c r="A54" s="29" t="s">
        <v>25</v>
      </c>
      <c r="B54" s="44"/>
      <c r="C54" s="14"/>
      <c r="D54" s="41"/>
      <c r="E54" s="16"/>
      <c r="F54" s="16"/>
    </row>
    <row r="55" spans="1:8" ht="36" customHeight="1" thickBot="1" x14ac:dyDescent="0.3">
      <c r="A55" s="26" t="s">
        <v>42</v>
      </c>
      <c r="B55" s="45"/>
      <c r="C55" s="27"/>
      <c r="D55" s="42"/>
      <c r="E55" s="16"/>
      <c r="F55" s="16"/>
      <c r="H55" s="20"/>
    </row>
    <row r="56" spans="1:8" ht="37.5" customHeight="1" x14ac:dyDescent="0.25">
      <c r="A56" s="30" t="s">
        <v>49</v>
      </c>
      <c r="B56" s="43"/>
      <c r="C56" s="28">
        <f t="shared" si="2"/>
        <v>0</v>
      </c>
      <c r="D56" s="40" t="str">
        <f>VLOOKUP(C56,Arkusz2!$A$8:$B$12,2,FALSE)</f>
        <v/>
      </c>
    </row>
    <row r="57" spans="1:8" ht="39" customHeight="1" x14ac:dyDescent="0.25">
      <c r="A57" s="29" t="s">
        <v>25</v>
      </c>
      <c r="B57" s="44"/>
      <c r="C57" s="14"/>
      <c r="D57" s="41"/>
      <c r="E57" s="16"/>
      <c r="F57" s="16"/>
    </row>
    <row r="58" spans="1:8" ht="37.15" customHeight="1" thickBot="1" x14ac:dyDescent="0.3">
      <c r="A58" s="26" t="s">
        <v>42</v>
      </c>
      <c r="B58" s="45"/>
      <c r="C58" s="27"/>
      <c r="D58" s="42"/>
      <c r="E58" s="16"/>
      <c r="F58" s="16"/>
      <c r="H58" s="20"/>
    </row>
    <row r="59" spans="1:8" ht="28.5" customHeight="1" x14ac:dyDescent="0.25">
      <c r="A59" s="65" t="s">
        <v>14</v>
      </c>
      <c r="B59" s="66"/>
      <c r="C59" s="66"/>
      <c r="D59" s="67"/>
    </row>
    <row r="60" spans="1:8" ht="43.5" customHeight="1" thickBot="1" x14ac:dyDescent="0.3">
      <c r="A60" s="68" t="str">
        <f>Arkusz2!E19</f>
        <v xml:space="preserve"> </v>
      </c>
      <c r="B60" s="69"/>
      <c r="C60" s="69"/>
      <c r="D60" s="70"/>
    </row>
    <row r="61" spans="1:8" ht="18" customHeight="1" x14ac:dyDescent="0.25">
      <c r="A61" s="34" t="s">
        <v>36</v>
      </c>
      <c r="B61" s="71" t="s">
        <v>17</v>
      </c>
      <c r="C61" s="72"/>
      <c r="D61" s="72"/>
    </row>
    <row r="62" spans="1:8" s="31" customFormat="1" ht="50.1" customHeight="1" x14ac:dyDescent="0.25">
      <c r="A62" s="35"/>
      <c r="B62" s="74"/>
      <c r="C62" s="75"/>
      <c r="D62" s="75"/>
    </row>
    <row r="63" spans="1:8" ht="16.5" customHeight="1" x14ac:dyDescent="0.25">
      <c r="A63" s="34" t="s">
        <v>37</v>
      </c>
      <c r="B63" s="61" t="s">
        <v>17</v>
      </c>
      <c r="C63" s="73"/>
      <c r="D63" s="73"/>
    </row>
    <row r="64" spans="1:8" s="31" customFormat="1" ht="50.1" customHeight="1" x14ac:dyDescent="0.25">
      <c r="A64" s="35"/>
      <c r="B64" s="74"/>
      <c r="C64" s="75"/>
      <c r="D64" s="75"/>
    </row>
    <row r="65" spans="1:4" ht="26.45" customHeight="1" x14ac:dyDescent="0.25">
      <c r="A65" s="34" t="s">
        <v>38</v>
      </c>
      <c r="B65" s="61" t="s">
        <v>17</v>
      </c>
      <c r="C65" s="73"/>
      <c r="D65" s="73"/>
    </row>
    <row r="66" spans="1:4" s="31" customFormat="1" ht="50.1" customHeight="1" x14ac:dyDescent="0.25">
      <c r="A66" s="35"/>
      <c r="B66" s="74"/>
      <c r="C66" s="76"/>
      <c r="D66" s="76"/>
    </row>
    <row r="67" spans="1:4" ht="17.25" customHeight="1" x14ac:dyDescent="0.25"/>
    <row r="68" spans="1:4" ht="14.25" customHeight="1" x14ac:dyDescent="0.25">
      <c r="A68" s="34" t="s">
        <v>31</v>
      </c>
      <c r="B68" s="63"/>
      <c r="C68" s="64"/>
      <c r="D68" s="64"/>
    </row>
    <row r="69" spans="1:4" ht="16.5" customHeight="1" x14ac:dyDescent="0.25">
      <c r="A69" s="34" t="s">
        <v>30</v>
      </c>
      <c r="B69" s="61" t="s">
        <v>17</v>
      </c>
      <c r="C69" s="62"/>
      <c r="D69" s="62"/>
    </row>
    <row r="70" spans="1:4" s="31" customFormat="1" ht="20.25" customHeight="1" x14ac:dyDescent="0.25">
      <c r="A70" s="33"/>
      <c r="B70" s="63"/>
      <c r="C70" s="64"/>
      <c r="D70" s="64"/>
    </row>
    <row r="71" spans="1:4" x14ac:dyDescent="0.25">
      <c r="A71" s="9"/>
      <c r="B71" s="32"/>
    </row>
    <row r="72" spans="1:4" x14ac:dyDescent="0.25">
      <c r="A72" s="9"/>
      <c r="B72" s="32"/>
    </row>
    <row r="73" spans="1:4" x14ac:dyDescent="0.25">
      <c r="A73" s="9"/>
      <c r="B73" s="32"/>
    </row>
    <row r="74" spans="1:4" x14ac:dyDescent="0.25">
      <c r="A74" s="9"/>
      <c r="B74" s="32"/>
    </row>
    <row r="75" spans="1:4" x14ac:dyDescent="0.25">
      <c r="A75" s="9"/>
      <c r="B75" s="32"/>
    </row>
    <row r="76" spans="1:4" x14ac:dyDescent="0.25">
      <c r="A76" s="9"/>
      <c r="B76" s="32"/>
    </row>
    <row r="77" spans="1:4" x14ac:dyDescent="0.25">
      <c r="A77" s="9"/>
      <c r="B77" s="32"/>
    </row>
  </sheetData>
  <mergeCells count="53">
    <mergeCell ref="A4:D4"/>
    <mergeCell ref="B53:B55"/>
    <mergeCell ref="D53:D55"/>
    <mergeCell ref="A52:D52"/>
    <mergeCell ref="B35:B37"/>
    <mergeCell ref="D35:D37"/>
    <mergeCell ref="B38:B40"/>
    <mergeCell ref="D38:D40"/>
    <mergeCell ref="B42:B44"/>
    <mergeCell ref="D42:D44"/>
    <mergeCell ref="B49:B51"/>
    <mergeCell ref="D49:D51"/>
    <mergeCell ref="D17:D19"/>
    <mergeCell ref="B7:B9"/>
    <mergeCell ref="D7:D9"/>
    <mergeCell ref="B10:B12"/>
    <mergeCell ref="D10:D12"/>
    <mergeCell ref="B14:B16"/>
    <mergeCell ref="D14:D16"/>
    <mergeCell ref="A13:D13"/>
    <mergeCell ref="B46:B48"/>
    <mergeCell ref="D30:D33"/>
    <mergeCell ref="B30:B33"/>
    <mergeCell ref="A29:D29"/>
    <mergeCell ref="B69:D69"/>
    <mergeCell ref="B70:D70"/>
    <mergeCell ref="B56:B58"/>
    <mergeCell ref="D56:D58"/>
    <mergeCell ref="A59:D59"/>
    <mergeCell ref="A60:D60"/>
    <mergeCell ref="B61:D61"/>
    <mergeCell ref="B63:D63"/>
    <mergeCell ref="B64:D64"/>
    <mergeCell ref="B65:D65"/>
    <mergeCell ref="B66:D66"/>
    <mergeCell ref="B68:D68"/>
    <mergeCell ref="B62:D62"/>
    <mergeCell ref="A1:D1"/>
    <mergeCell ref="D46:D48"/>
    <mergeCell ref="B21:B23"/>
    <mergeCell ref="C21:C23"/>
    <mergeCell ref="D21:D23"/>
    <mergeCell ref="A45:D45"/>
    <mergeCell ref="A34:D34"/>
    <mergeCell ref="A41:D41"/>
    <mergeCell ref="B24:B28"/>
    <mergeCell ref="C24:C28"/>
    <mergeCell ref="D24:D28"/>
    <mergeCell ref="A3:D3"/>
    <mergeCell ref="A2:D2"/>
    <mergeCell ref="A6:D6"/>
    <mergeCell ref="A20:D20"/>
    <mergeCell ref="B17:B19"/>
  </mergeCells>
  <conditionalFormatting sqref="D7 D35 D14 D46 D53 D10 D38 D49 D56">
    <cfRule type="expression" dxfId="20" priority="207">
      <formula>C7=3</formula>
    </cfRule>
    <cfRule type="expression" dxfId="19" priority="208">
      <formula>C7=2</formula>
    </cfRule>
    <cfRule type="expression" dxfId="18" priority="209">
      <formula>C7</formula>
    </cfRule>
  </conditionalFormatting>
  <conditionalFormatting sqref="D21">
    <cfRule type="expression" dxfId="17" priority="138">
      <formula>C21=3</formula>
    </cfRule>
    <cfRule type="expression" dxfId="16" priority="139">
      <formula>C21=2</formula>
    </cfRule>
    <cfRule type="expression" dxfId="15" priority="140">
      <formula>C21</formula>
    </cfRule>
  </conditionalFormatting>
  <conditionalFormatting sqref="D42">
    <cfRule type="expression" dxfId="14" priority="100">
      <formula>C42=3</formula>
    </cfRule>
    <cfRule type="expression" dxfId="13" priority="101">
      <formula>C42=2</formula>
    </cfRule>
    <cfRule type="expression" dxfId="12" priority="102">
      <formula>C42</formula>
    </cfRule>
  </conditionalFormatting>
  <conditionalFormatting sqref="D17">
    <cfRule type="expression" dxfId="11" priority="88">
      <formula>C17=3</formula>
    </cfRule>
    <cfRule type="expression" dxfId="10" priority="89">
      <formula>C17=2</formula>
    </cfRule>
    <cfRule type="expression" dxfId="9" priority="90">
      <formula>C17</formula>
    </cfRule>
  </conditionalFormatting>
  <conditionalFormatting sqref="D24">
    <cfRule type="expression" dxfId="8" priority="76">
      <formula>C24=3</formula>
    </cfRule>
    <cfRule type="expression" dxfId="7" priority="77">
      <formula>C24=2</formula>
    </cfRule>
    <cfRule type="expression" dxfId="6" priority="78">
      <formula>C24</formula>
    </cfRule>
  </conditionalFormatting>
  <conditionalFormatting sqref="D30">
    <cfRule type="expression" dxfId="5" priority="4">
      <formula>C30=3</formula>
    </cfRule>
    <cfRule type="expression" dxfId="4" priority="5">
      <formula>C30=2</formula>
    </cfRule>
    <cfRule type="expression" dxfId="3" priority="6">
      <formula>C30</formula>
    </cfRule>
  </conditionalFormatting>
  <conditionalFormatting sqref="B30">
    <cfRule type="expression" dxfId="2" priority="1">
      <formula>A30=3</formula>
    </cfRule>
    <cfRule type="expression" dxfId="1" priority="2">
      <formula>A30=2</formula>
    </cfRule>
    <cfRule type="expression" dxfId="0" priority="3">
      <formula>A30</formula>
    </cfRule>
  </conditionalFormatting>
  <hyperlinks>
    <hyperlink ref="A43" r:id="rId1" location="!/application/KRZPortalPUB/1.4/KrzPortalPubGui.StronaGlowna?params=JTdCJTdE&amp;itemId=item-0&amp;seq=0" display="https://krz.ms.gov.pl/#!/application/KRZPortalPUB/1.4/KrzPortalPubGui.StronaGlowna?params=JTdCJTdE&amp;itemId=item-0&amp;seq=0" xr:uid="{00000000-0004-0000-0000-000000000000}"/>
    <hyperlink ref="A42" r:id="rId2" display="https://prs.ms.gov.pl/krz" xr:uid="{00000000-0004-0000-0000-000001000000}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2" fitToHeight="0" orientation="portrait" r:id="rId3"/>
  <headerFooter>
    <oddFooter>Strona &amp;P z &amp;N</oddFooter>
  </headerFooter>
  <rowBreaks count="2" manualBreakCount="2">
    <brk id="28" max="3" man="1"/>
    <brk id="55" max="3" man="1"/>
  </rowBreaks>
  <ignoredErrors>
    <ignoredError sqref="C49" formula="1"/>
  </ignoredError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0</xdr:col>
                    <xdr:colOff>19050</xdr:colOff>
                    <xdr:row>7</xdr:row>
                    <xdr:rowOff>76200</xdr:rowOff>
                  </from>
                  <to>
                    <xdr:col>0</xdr:col>
                    <xdr:colOff>2809875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0</xdr:col>
                    <xdr:colOff>142875</xdr:colOff>
                    <xdr:row>10</xdr:row>
                    <xdr:rowOff>161925</xdr:rowOff>
                  </from>
                  <to>
                    <xdr:col>0</xdr:col>
                    <xdr:colOff>3819525</xdr:colOff>
                    <xdr:row>10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0</xdr:col>
                    <xdr:colOff>3848100</xdr:colOff>
                    <xdr:row>10</xdr:row>
                    <xdr:rowOff>161925</xdr:rowOff>
                  </from>
                  <to>
                    <xdr:col>0</xdr:col>
                    <xdr:colOff>7248525</xdr:colOff>
                    <xdr:row>10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0</xdr:col>
                    <xdr:colOff>142875</xdr:colOff>
                    <xdr:row>17</xdr:row>
                    <xdr:rowOff>161925</xdr:rowOff>
                  </from>
                  <to>
                    <xdr:col>0</xdr:col>
                    <xdr:colOff>3848100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0</xdr:col>
                    <xdr:colOff>4010025</xdr:colOff>
                    <xdr:row>17</xdr:row>
                    <xdr:rowOff>85725</xdr:rowOff>
                  </from>
                  <to>
                    <xdr:col>0</xdr:col>
                    <xdr:colOff>7267575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0</xdr:col>
                    <xdr:colOff>200025</xdr:colOff>
                    <xdr:row>14</xdr:row>
                    <xdr:rowOff>76200</xdr:rowOff>
                  </from>
                  <to>
                    <xdr:col>0</xdr:col>
                    <xdr:colOff>6153150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2" name="Check Box 20">
              <controlPr defaultSize="0" autoFill="0" autoLine="0" autoPict="0">
                <anchor moveWithCells="1">
                  <from>
                    <xdr:col>0</xdr:col>
                    <xdr:colOff>200025</xdr:colOff>
                    <xdr:row>38</xdr:row>
                    <xdr:rowOff>76200</xdr:rowOff>
                  </from>
                  <to>
                    <xdr:col>0</xdr:col>
                    <xdr:colOff>6153150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Check Box 18">
              <controlPr defaultSize="0" autoFill="0" autoLine="0" autoPict="0">
                <anchor moveWithCells="1">
                  <from>
                    <xdr:col>0</xdr:col>
                    <xdr:colOff>142875</xdr:colOff>
                    <xdr:row>35</xdr:row>
                    <xdr:rowOff>161925</xdr:rowOff>
                  </from>
                  <to>
                    <xdr:col>0</xdr:col>
                    <xdr:colOff>4076700</xdr:colOff>
                    <xdr:row>35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Check Box 19">
              <controlPr defaultSize="0" autoFill="0" autoLine="0" autoPict="0">
                <anchor moveWithCells="1">
                  <from>
                    <xdr:col>0</xdr:col>
                    <xdr:colOff>4124325</xdr:colOff>
                    <xdr:row>35</xdr:row>
                    <xdr:rowOff>85725</xdr:rowOff>
                  </from>
                  <to>
                    <xdr:col>0</xdr:col>
                    <xdr:colOff>7296150</xdr:colOff>
                    <xdr:row>35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5" name="Check Box 24">
              <controlPr defaultSize="0" autoFill="0" autoLine="0" autoPict="0">
                <anchor moveWithCells="1">
                  <from>
                    <xdr:col>0</xdr:col>
                    <xdr:colOff>142875</xdr:colOff>
                    <xdr:row>42</xdr:row>
                    <xdr:rowOff>161925</xdr:rowOff>
                  </from>
                  <to>
                    <xdr:col>0</xdr:col>
                    <xdr:colOff>3848100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6" name="Check Box 25">
              <controlPr defaultSize="0" autoFill="0" autoLine="0" autoPict="0">
                <anchor moveWithCells="1">
                  <from>
                    <xdr:col>0</xdr:col>
                    <xdr:colOff>4352925</xdr:colOff>
                    <xdr:row>42</xdr:row>
                    <xdr:rowOff>85725</xdr:rowOff>
                  </from>
                  <to>
                    <xdr:col>1</xdr:col>
                    <xdr:colOff>133350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7" name="Check Box 28">
              <controlPr defaultSize="0" autoFill="0" autoLine="0" autoPict="0">
                <anchor moveWithCells="1">
                  <from>
                    <xdr:col>0</xdr:col>
                    <xdr:colOff>47625</xdr:colOff>
                    <xdr:row>49</xdr:row>
                    <xdr:rowOff>161925</xdr:rowOff>
                  </from>
                  <to>
                    <xdr:col>0</xdr:col>
                    <xdr:colOff>2038350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8" name="Check Box 29">
              <controlPr defaultSize="0" autoFill="0" autoLine="0" autoPict="0">
                <anchor moveWithCells="1">
                  <from>
                    <xdr:col>0</xdr:col>
                    <xdr:colOff>5114925</xdr:colOff>
                    <xdr:row>49</xdr:row>
                    <xdr:rowOff>76200</xdr:rowOff>
                  </from>
                  <to>
                    <xdr:col>0</xdr:col>
                    <xdr:colOff>7543800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9" name="Check Box 30">
              <controlPr defaultSize="0" autoFill="0" autoLine="0" autoPict="0">
                <anchor moveWithCells="1">
                  <from>
                    <xdr:col>0</xdr:col>
                    <xdr:colOff>2762250</xdr:colOff>
                    <xdr:row>49</xdr:row>
                    <xdr:rowOff>152400</xdr:rowOff>
                  </from>
                  <to>
                    <xdr:col>0</xdr:col>
                    <xdr:colOff>4962525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0" name="Check Box 31">
              <controlPr defaultSize="0" autoFill="0" autoLine="0" autoPict="0">
                <anchor moveWithCells="1">
                  <from>
                    <xdr:col>0</xdr:col>
                    <xdr:colOff>142875</xdr:colOff>
                    <xdr:row>53</xdr:row>
                    <xdr:rowOff>161925</xdr:rowOff>
                  </from>
                  <to>
                    <xdr:col>0</xdr:col>
                    <xdr:colOff>3848100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1" name="Check Box 32">
              <controlPr defaultSize="0" autoFill="0" autoLine="0" autoPict="0">
                <anchor moveWithCells="1">
                  <from>
                    <xdr:col>0</xdr:col>
                    <xdr:colOff>4667250</xdr:colOff>
                    <xdr:row>53</xdr:row>
                    <xdr:rowOff>76200</xdr:rowOff>
                  </from>
                  <to>
                    <xdr:col>0</xdr:col>
                    <xdr:colOff>7524750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2" name="Check Box 60">
              <controlPr defaultSize="0" autoFill="0" autoLine="0" autoPict="0" altText="opracowanie analizy popytu gospodarki na infrastrukturę powstałą w wyniku projektu">
                <anchor moveWithCells="1">
                  <from>
                    <xdr:col>0</xdr:col>
                    <xdr:colOff>0</xdr:colOff>
                    <xdr:row>21</xdr:row>
                    <xdr:rowOff>76200</xdr:rowOff>
                  </from>
                  <to>
                    <xdr:col>0</xdr:col>
                    <xdr:colOff>3895725</xdr:colOff>
                    <xdr:row>21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3" name="Check Box 61">
              <controlPr defaultSize="0" autoFill="0" autoLine="0" autoPict="0">
                <anchor moveWithCells="1">
                  <from>
                    <xdr:col>0</xdr:col>
                    <xdr:colOff>3905250</xdr:colOff>
                    <xdr:row>21</xdr:row>
                    <xdr:rowOff>47625</xdr:rowOff>
                  </from>
                  <to>
                    <xdr:col>0</xdr:col>
                    <xdr:colOff>7343775</xdr:colOff>
                    <xdr:row>21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4" name="Check Box 26">
              <controlPr defaultSize="0" autoFill="0" autoLine="0" autoPict="0">
                <anchor moveWithCells="1">
                  <from>
                    <xdr:col>0</xdr:col>
                    <xdr:colOff>142875</xdr:colOff>
                    <xdr:row>46</xdr:row>
                    <xdr:rowOff>161925</xdr:rowOff>
                  </from>
                  <to>
                    <xdr:col>0</xdr:col>
                    <xdr:colOff>3848100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5" name="Check Box 27">
              <controlPr defaultSize="0" autoFill="0" autoLine="0" autoPict="0">
                <anchor moveWithCells="1">
                  <from>
                    <xdr:col>0</xdr:col>
                    <xdr:colOff>3848100</xdr:colOff>
                    <xdr:row>46</xdr:row>
                    <xdr:rowOff>76200</xdr:rowOff>
                  </from>
                  <to>
                    <xdr:col>0</xdr:col>
                    <xdr:colOff>7553325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6" name="Check Box 33">
              <controlPr defaultSize="0" autoFill="0" autoLine="0" autoPict="0">
                <anchor moveWithCells="1">
                  <from>
                    <xdr:col>0</xdr:col>
                    <xdr:colOff>142875</xdr:colOff>
                    <xdr:row>56</xdr:row>
                    <xdr:rowOff>161925</xdr:rowOff>
                  </from>
                  <to>
                    <xdr:col>0</xdr:col>
                    <xdr:colOff>2914650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7" name="Check Box 34">
              <controlPr defaultSize="0" autoFill="0" autoLine="0" autoPict="0">
                <anchor moveWithCells="1">
                  <from>
                    <xdr:col>0</xdr:col>
                    <xdr:colOff>4667250</xdr:colOff>
                    <xdr:row>56</xdr:row>
                    <xdr:rowOff>19050</xdr:rowOff>
                  </from>
                  <to>
                    <xdr:col>0</xdr:col>
                    <xdr:colOff>7486650</xdr:colOff>
                    <xdr:row>57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8" name="Check Box 41">
              <controlPr defaultSize="0" autoFill="0" autoLine="0" autoPict="0" altText="opracowanie analizy popytu gospodarki na infrastrukturę powstałą w wyniku projektu">
                <anchor moveWithCells="1">
                  <from>
                    <xdr:col>0</xdr:col>
                    <xdr:colOff>142875</xdr:colOff>
                    <xdr:row>24</xdr:row>
                    <xdr:rowOff>161925</xdr:rowOff>
                  </from>
                  <to>
                    <xdr:col>0</xdr:col>
                    <xdr:colOff>3848100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9" name="Check Box 42">
              <controlPr defaultSize="0" autoFill="0" autoLine="0" autoPict="0">
                <anchor moveWithCells="1">
                  <from>
                    <xdr:col>0</xdr:col>
                    <xdr:colOff>4238625</xdr:colOff>
                    <xdr:row>24</xdr:row>
                    <xdr:rowOff>85725</xdr:rowOff>
                  </from>
                  <to>
                    <xdr:col>0</xdr:col>
                    <xdr:colOff>7505700</xdr:colOff>
                    <xdr:row>24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0" name="Check Box 43">
              <controlPr defaultSize="0" autoFill="0" autoLine="0" autoPict="0" altText="opracowanie analizy popytu gospodarki na infrastrukturę powstałą w wyniku projektu">
                <anchor moveWithCells="1">
                  <from>
                    <xdr:col>0</xdr:col>
                    <xdr:colOff>142875</xdr:colOff>
                    <xdr:row>25</xdr:row>
                    <xdr:rowOff>66675</xdr:rowOff>
                  </from>
                  <to>
                    <xdr:col>0</xdr:col>
                    <xdr:colOff>3848100</xdr:colOff>
                    <xdr:row>25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1" name="Check Box 44">
              <controlPr defaultSize="0" autoFill="0" autoLine="0" autoPict="0">
                <anchor moveWithCells="1">
                  <from>
                    <xdr:col>0</xdr:col>
                    <xdr:colOff>4210050</xdr:colOff>
                    <xdr:row>25</xdr:row>
                    <xdr:rowOff>47625</xdr:rowOff>
                  </from>
                  <to>
                    <xdr:col>0</xdr:col>
                    <xdr:colOff>7505700</xdr:colOff>
                    <xdr:row>25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2" name="Check Box 55">
              <controlPr defaultSize="0" autoFill="0" autoLine="0" autoPict="0" altText="opracowanie analizy popytu gospodarki na infrastrukturę powstałą w wyniku projektu">
                <anchor moveWithCells="1">
                  <from>
                    <xdr:col>0</xdr:col>
                    <xdr:colOff>142875</xdr:colOff>
                    <xdr:row>26</xdr:row>
                    <xdr:rowOff>161925</xdr:rowOff>
                  </from>
                  <to>
                    <xdr:col>0</xdr:col>
                    <xdr:colOff>3848100</xdr:colOff>
                    <xdr:row>26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3" name="Check Box 57">
              <controlPr defaultSize="0" autoFill="0" autoLine="0" autoPict="0">
                <anchor moveWithCells="1">
                  <from>
                    <xdr:col>0</xdr:col>
                    <xdr:colOff>4210050</xdr:colOff>
                    <xdr:row>26</xdr:row>
                    <xdr:rowOff>85725</xdr:rowOff>
                  </from>
                  <to>
                    <xdr:col>0</xdr:col>
                    <xdr:colOff>7419975</xdr:colOff>
                    <xdr:row>26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34" name="Check Box 71">
              <controlPr defaultSize="0" autoFill="0" autoLine="0" autoPict="0">
                <anchor moveWithCells="1">
                  <from>
                    <xdr:col>0</xdr:col>
                    <xdr:colOff>2790825</xdr:colOff>
                    <xdr:row>30</xdr:row>
                    <xdr:rowOff>28575</xdr:rowOff>
                  </from>
                  <to>
                    <xdr:col>0</xdr:col>
                    <xdr:colOff>4867275</xdr:colOff>
                    <xdr:row>30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35" name="Check Box 72">
              <controlPr defaultSize="0" autoFill="0" autoLine="0" autoPict="0">
                <anchor moveWithCells="1">
                  <from>
                    <xdr:col>0</xdr:col>
                    <xdr:colOff>5267325</xdr:colOff>
                    <xdr:row>30</xdr:row>
                    <xdr:rowOff>19050</xdr:rowOff>
                  </from>
                  <to>
                    <xdr:col>0</xdr:col>
                    <xdr:colOff>7210425</xdr:colOff>
                    <xdr:row>30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36" name="Check Box 73">
              <controlPr defaultSize="0" autoFill="0" autoLine="0" autoPict="0">
                <anchor moveWithCells="1">
                  <from>
                    <xdr:col>0</xdr:col>
                    <xdr:colOff>180975</xdr:colOff>
                    <xdr:row>30</xdr:row>
                    <xdr:rowOff>66675</xdr:rowOff>
                  </from>
                  <to>
                    <xdr:col>0</xdr:col>
                    <xdr:colOff>2124075</xdr:colOff>
                    <xdr:row>30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37" name="Check Box 78">
              <controlPr defaultSize="0" autoFill="0" autoLine="0" autoPict="0" altText="opracowanie analizy popytu gospodarki na infrastrukturę powstałą w wyniku projektu">
                <anchor moveWithCells="1">
                  <from>
                    <xdr:col>0</xdr:col>
                    <xdr:colOff>66675</xdr:colOff>
                    <xdr:row>31</xdr:row>
                    <xdr:rowOff>190500</xdr:rowOff>
                  </from>
                  <to>
                    <xdr:col>0</xdr:col>
                    <xdr:colOff>4124325</xdr:colOff>
                    <xdr:row>31</xdr:row>
                    <xdr:rowOff>981075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38" name="Check Box 79">
              <controlPr defaultSize="0" autoFill="0" autoLine="0" autoPict="0">
                <anchor moveWithCells="1">
                  <from>
                    <xdr:col>0</xdr:col>
                    <xdr:colOff>4276725</xdr:colOff>
                    <xdr:row>31</xdr:row>
                    <xdr:rowOff>85725</xdr:rowOff>
                  </from>
                  <to>
                    <xdr:col>0</xdr:col>
                    <xdr:colOff>7372350</xdr:colOff>
                    <xdr:row>31</xdr:row>
                    <xdr:rowOff>1123950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Arkusz2!$A$1:$A$2</xm:f>
          </x14:formula1>
          <xm:sqref>B24</xm:sqref>
        </x14:dataValidation>
        <x14:dataValidation type="list" allowBlank="1" showInputMessage="1" showErrorMessage="1" xr:uid="{00000000-0002-0000-0000-000001000000}">
          <x14:formula1>
            <xm:f>Arkusz2!$A$1:$A$4</xm:f>
          </x14:formula1>
          <xm:sqref>B14:B19 B7:B12 B21:B23 B35:B40 B46:B51 B53:B58 B42:B44 B30:B31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/>
  <dimension ref="A1:E20"/>
  <sheetViews>
    <sheetView workbookViewId="0">
      <selection activeCell="E19" sqref="E19"/>
    </sheetView>
  </sheetViews>
  <sheetFormatPr defaultRowHeight="15" x14ac:dyDescent="0.25"/>
  <cols>
    <col min="1" max="1" width="12.28515625" customWidth="1"/>
    <col min="2" max="2" width="29.85546875" bestFit="1" customWidth="1"/>
    <col min="3" max="3" width="9.140625" customWidth="1"/>
    <col min="4" max="4" width="20.42578125" bestFit="1" customWidth="1"/>
    <col min="5" max="5" width="123.140625" customWidth="1"/>
    <col min="8" max="8" width="17.85546875" bestFit="1" customWidth="1"/>
    <col min="11" max="11" width="12" bestFit="1" customWidth="1"/>
  </cols>
  <sheetData>
    <row r="1" spans="1:5" x14ac:dyDescent="0.25">
      <c r="A1" t="s">
        <v>0</v>
      </c>
    </row>
    <row r="2" spans="1:5" x14ac:dyDescent="0.25">
      <c r="A2" t="s">
        <v>1</v>
      </c>
    </row>
    <row r="3" spans="1:5" x14ac:dyDescent="0.25">
      <c r="A3" s="1" t="s">
        <v>5</v>
      </c>
    </row>
    <row r="5" spans="1:5" ht="15.75" x14ac:dyDescent="0.25">
      <c r="A5" s="3"/>
    </row>
    <row r="7" spans="1:5" x14ac:dyDescent="0.25">
      <c r="A7" s="86" t="s">
        <v>7</v>
      </c>
      <c r="B7" s="86"/>
    </row>
    <row r="8" spans="1:5" x14ac:dyDescent="0.25">
      <c r="A8" t="s">
        <v>6</v>
      </c>
      <c r="B8" t="s">
        <v>6</v>
      </c>
    </row>
    <row r="9" spans="1:5" x14ac:dyDescent="0.25">
      <c r="A9">
        <v>0</v>
      </c>
      <c r="B9" s="4" t="s">
        <v>10</v>
      </c>
    </row>
    <row r="10" spans="1:5" x14ac:dyDescent="0.25">
      <c r="A10">
        <v>1</v>
      </c>
      <c r="B10" t="s">
        <v>8</v>
      </c>
    </row>
    <row r="11" spans="1:5" x14ac:dyDescent="0.25">
      <c r="A11">
        <v>2</v>
      </c>
      <c r="B11" t="s">
        <v>9</v>
      </c>
    </row>
    <row r="12" spans="1:5" x14ac:dyDescent="0.25">
      <c r="A12">
        <v>3</v>
      </c>
      <c r="B12" t="s">
        <v>28</v>
      </c>
    </row>
    <row r="14" spans="1:5" x14ac:dyDescent="0.25">
      <c r="A14">
        <f>COUNTIF('Zał. nr 1b'!D7:D62,B12)</f>
        <v>0</v>
      </c>
    </row>
    <row r="15" spans="1:5" ht="15.75" x14ac:dyDescent="0.25">
      <c r="A15">
        <f>SUM('Zał. nr 1b'!C7:C62)</f>
        <v>0</v>
      </c>
      <c r="E15" s="5" t="s">
        <v>16</v>
      </c>
    </row>
    <row r="16" spans="1:5" ht="49.5" customHeight="1" x14ac:dyDescent="0.25">
      <c r="E16" s="6" t="s">
        <v>29</v>
      </c>
    </row>
    <row r="18" spans="1:5" x14ac:dyDescent="0.25">
      <c r="A18" t="s">
        <v>6</v>
      </c>
      <c r="B18" t="s">
        <v>6</v>
      </c>
    </row>
    <row r="19" spans="1:5" ht="15.75" x14ac:dyDescent="0.25">
      <c r="E19" s="5" t="str">
        <f>IF(A14&gt;0,E16,IF(A15&gt;0,E15," "))</f>
        <v xml:space="preserve"> </v>
      </c>
    </row>
    <row r="20" spans="1:5" ht="15.75" x14ac:dyDescent="0.25">
      <c r="E20" s="2"/>
    </row>
  </sheetData>
  <mergeCells count="1">
    <mergeCell ref="A7:B7"/>
  </mergeCells>
  <dataValidations count="1">
    <dataValidation type="list" allowBlank="1" showInputMessage="1" showErrorMessage="1" sqref="A5" xr:uid="{00000000-0002-0000-0100-000000000000}">
      <formula1>$A$1:$A$2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Zał. nr 1b</vt:lpstr>
      <vt:lpstr>Arkusz2</vt:lpstr>
      <vt:lpstr>'Zał. nr 1b'!Obszar_wydruku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z1b do ZW .../2022</dc:title>
  <dc:creator>Artur Żałobka</dc:creator>
  <cp:keywords>projekty;budżet</cp:keywords>
  <cp:lastModifiedBy>Michał Olchowski</cp:lastModifiedBy>
  <cp:lastPrinted>2023-02-21T12:12:28Z</cp:lastPrinted>
  <dcterms:created xsi:type="dcterms:W3CDTF">2022-01-21T13:14:12Z</dcterms:created>
  <dcterms:modified xsi:type="dcterms:W3CDTF">2023-02-21T12:19:19Z</dcterms:modified>
</cp:coreProperties>
</file>